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D:\Users\Christian B\Dokumente B\$Interne WebSiteX5\Dokumentationen\Verband der Kantonalvereine in Zürich\"/>
    </mc:Choice>
  </mc:AlternateContent>
  <xr:revisionPtr revIDLastSave="0" documentId="13_ncr:1_{DF787D02-E100-4642-878A-939DF58641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nblatt1" sheetId="2" r:id="rId2"/>
    <sheet name="Tabelle2" sheetId="3" r:id="rId3"/>
    <sheet name="Tabelle3" sheetId="4" r:id="rId4"/>
  </sheets>
  <definedNames>
    <definedName name="_xlnm.Print_Area" localSheetId="0">Tabelle1!$A$1:$H$58</definedName>
  </definedNames>
  <calcPr calcId="18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21" i="1"/>
  <c r="H23" i="1"/>
  <c r="H27" i="1"/>
  <c r="H28" i="1"/>
  <c r="H30" i="1"/>
  <c r="H35" i="1"/>
  <c r="H42" i="1"/>
  <c r="H48" i="1"/>
  <c r="H54" i="1"/>
</calcChain>
</file>

<file path=xl/sharedStrings.xml><?xml version="1.0" encoding="utf-8"?>
<sst xmlns="http://schemas.openxmlformats.org/spreadsheetml/2006/main" count="192" uniqueCount="142">
  <si>
    <t>Präsident</t>
  </si>
  <si>
    <t>Zielackerstrasse 31</t>
  </si>
  <si>
    <t>Zürich</t>
  </si>
  <si>
    <t>P</t>
  </si>
  <si>
    <t>Vizepräsident</t>
  </si>
  <si>
    <t>Ferrari Carla</t>
  </si>
  <si>
    <t>Walchestrasse 25</t>
  </si>
  <si>
    <t>044 361 32 51</t>
  </si>
  <si>
    <t>Schelling Rosmarie</t>
  </si>
  <si>
    <t>044 431 79 89</t>
  </si>
  <si>
    <t>ro.schelling@gmail.com</t>
  </si>
  <si>
    <t>Beisitzer</t>
  </si>
  <si>
    <t>Gammeter Kurt</t>
  </si>
  <si>
    <t>Obwaldner-Verein Zürich</t>
  </si>
  <si>
    <t>044 271 48 71</t>
  </si>
  <si>
    <t>Bärtschi Walter</t>
  </si>
  <si>
    <t>Berner-Verein Zürich</t>
  </si>
  <si>
    <t>044 431 01 36</t>
  </si>
  <si>
    <t>Marty Willy</t>
  </si>
  <si>
    <t>Rotbuchstrasse 65</t>
  </si>
  <si>
    <t>044 361 19 18</t>
  </si>
  <si>
    <t>Gegr 1880</t>
  </si>
  <si>
    <t>15 Trachten</t>
  </si>
  <si>
    <t>Präsidium</t>
  </si>
  <si>
    <t>Huser Bernhard</t>
  </si>
  <si>
    <t>Kaffeestrasse 8d</t>
  </si>
  <si>
    <t>Bülach</t>
  </si>
  <si>
    <t>044 851 27 26</t>
  </si>
  <si>
    <t>Glarner-Verein Zürich</t>
  </si>
  <si>
    <t>Gegr. 1922</t>
  </si>
  <si>
    <t>N</t>
  </si>
  <si>
    <t>Schärer Hans-Peter</t>
  </si>
  <si>
    <t>079 268 12 08</t>
  </si>
  <si>
    <t>Liechtensteiner Verein Zürich</t>
  </si>
  <si>
    <t>Gegr. 1928</t>
  </si>
  <si>
    <t>70 Mitglieder</t>
  </si>
  <si>
    <t>2 Trachten</t>
  </si>
  <si>
    <t>Präsidentin</t>
  </si>
  <si>
    <t>Aktuarin</t>
  </si>
  <si>
    <t>Maria Codiferro-Birchler</t>
  </si>
  <si>
    <t>Ankenhofstrasse 15</t>
  </si>
  <si>
    <t>Oberengstringen</t>
  </si>
  <si>
    <t>044 750 55 97</t>
  </si>
  <si>
    <t>Gegr. 1962</t>
  </si>
  <si>
    <t>220 Mitglieder</t>
  </si>
  <si>
    <t>5 Trachten</t>
  </si>
  <si>
    <t>Hess Roland</t>
  </si>
  <si>
    <t>Säntisstrasse 8</t>
  </si>
  <si>
    <t>Pfaffhausen</t>
  </si>
  <si>
    <t>044 826 15 79</t>
  </si>
  <si>
    <t>Nordstrasse 226</t>
  </si>
  <si>
    <t>Pro Ticino</t>
  </si>
  <si>
    <t>Gebr. 1915</t>
  </si>
  <si>
    <t>500 Mitglieder</t>
  </si>
  <si>
    <t>30 Trachten</t>
  </si>
  <si>
    <t>Oetterli Bruno</t>
  </si>
  <si>
    <t>Gässli 7</t>
  </si>
  <si>
    <t>044 342 00 49</t>
  </si>
  <si>
    <t>Corale</t>
  </si>
  <si>
    <t>Aeschbacher Elisa</t>
  </si>
  <si>
    <t>Gutstrasse 68</t>
  </si>
  <si>
    <t>044 462 02 61</t>
  </si>
  <si>
    <t>Boccia-Club</t>
  </si>
  <si>
    <t>Quandranti Arnoldo</t>
  </si>
  <si>
    <t>Chlirietstrasse 1</t>
  </si>
  <si>
    <t>Oberglatt</t>
  </si>
  <si>
    <t>044 850 29 55</t>
  </si>
  <si>
    <t>Frauen</t>
  </si>
  <si>
    <t>Schwyzer-Verein Zürich</t>
  </si>
  <si>
    <t>Gegr. 1898</t>
  </si>
  <si>
    <t>Keller Anton</t>
  </si>
  <si>
    <t>Am Suteracher 80/31</t>
  </si>
  <si>
    <t>044 431 58 37</t>
  </si>
  <si>
    <t>Urner-Verein Zürich</t>
  </si>
  <si>
    <t xml:space="preserve">Gegründet </t>
  </si>
  <si>
    <t>079 600 12 16</t>
  </si>
  <si>
    <t>Schönenberger Edi</t>
  </si>
  <si>
    <t>Huebwiesenstrasse 19</t>
  </si>
  <si>
    <t>Geroldswil</t>
  </si>
  <si>
    <t>044 748 01 17</t>
  </si>
  <si>
    <t>Trachten</t>
  </si>
  <si>
    <t>Zgraggen Rolf</t>
  </si>
  <si>
    <t>044 725 93 42</t>
  </si>
  <si>
    <t>079 777 00 35</t>
  </si>
  <si>
    <t>Urschweizer-Verein Zürich</t>
  </si>
  <si>
    <t>Gegr. 1886</t>
  </si>
  <si>
    <t>60 Mitglieder</t>
  </si>
  <si>
    <t>8 Trachten</t>
  </si>
  <si>
    <t>Matter Rosa</t>
  </si>
  <si>
    <t>Isengrundstrasse 6</t>
  </si>
  <si>
    <t>Adliswil</t>
  </si>
  <si>
    <t>044 710 47 22</t>
  </si>
  <si>
    <t>Kassier</t>
  </si>
  <si>
    <t>La Chanson Romande de Zurich</t>
  </si>
  <si>
    <t>Gegr. 1939</t>
  </si>
  <si>
    <t>20 Mitglieder</t>
  </si>
  <si>
    <t>Gilg Corinne</t>
  </si>
  <si>
    <t>Dietikon</t>
  </si>
  <si>
    <t>044 741 34 53</t>
  </si>
  <si>
    <t>079 290 62 29</t>
  </si>
  <si>
    <t>Dirigent</t>
  </si>
  <si>
    <t>Lécureux Jean-Daniel</t>
  </si>
  <si>
    <t>Rue Neuve 5</t>
  </si>
  <si>
    <t>Sonceboz</t>
  </si>
  <si>
    <t>032 489 24 93</t>
  </si>
  <si>
    <t>rolf.zgraggen@gmx.ch</t>
  </si>
  <si>
    <t>maria.codferro@bluewin.ch</t>
  </si>
  <si>
    <t>elisa.aeschbacher@gmx.ch</t>
  </si>
  <si>
    <t>Unternährer Hans</t>
  </si>
  <si>
    <t>Zürcherstrasse 96a</t>
  </si>
  <si>
    <t>044 750 31 94</t>
  </si>
  <si>
    <t>Bremgartnerstrasse 116b</t>
  </si>
  <si>
    <t>173 Mitglieder</t>
  </si>
  <si>
    <t>12 Trachten</t>
  </si>
  <si>
    <t>Rohrer Albert</t>
  </si>
  <si>
    <t>Alte Zürcherstrasse 14</t>
  </si>
  <si>
    <t>Birmensdorf</t>
  </si>
  <si>
    <t>044 737 48 25</t>
  </si>
  <si>
    <t>baerty@bluewin.ch</t>
  </si>
  <si>
    <t>100 Mitglieder</t>
  </si>
  <si>
    <t>14 Trachten</t>
  </si>
  <si>
    <t>Schütz Martin</t>
  </si>
  <si>
    <t>Schachenstrasse 27</t>
  </si>
  <si>
    <t>Oetwil am See</t>
  </si>
  <si>
    <t>80 Mitglieder</t>
  </si>
  <si>
    <t>076 331 27 26</t>
  </si>
  <si>
    <t>64 Mitglieder</t>
  </si>
  <si>
    <t>Unterfeldstrasse 1</t>
  </si>
  <si>
    <t>jeanp.schaerer@gmail.com</t>
  </si>
  <si>
    <t>Hasler Romed</t>
  </si>
  <si>
    <t>Alte Landstrasse 99</t>
  </si>
  <si>
    <t>Au</t>
  </si>
  <si>
    <t>079 101 84 84</t>
  </si>
  <si>
    <t>hasler@romed.li</t>
  </si>
  <si>
    <t>Guntli Werner</t>
  </si>
  <si>
    <t>Limmattalstrasse 63</t>
  </si>
  <si>
    <t>079 598 17 74</t>
  </si>
  <si>
    <t>guwer@hispeed.ch</t>
  </si>
  <si>
    <t>Aktuar</t>
  </si>
  <si>
    <t>V e r b a n d   d e r  K a n t o n a l v e r e i n e   Z ü r i c h</t>
  </si>
  <si>
    <r>
      <t xml:space="preserve">Vereins-Liste </t>
    </r>
    <r>
      <rPr>
        <sz val="16"/>
        <rFont val="Arial"/>
        <family val="2"/>
      </rPr>
      <t xml:space="preserve">  </t>
    </r>
    <r>
      <rPr>
        <sz val="12"/>
        <rFont val="Arial"/>
        <family val="2"/>
      </rPr>
      <t>Stand 10.04.2018</t>
    </r>
  </si>
  <si>
    <t>Konrad-Ilg-Strasse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</si>
</sst>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6"/>
      <name val="Arial"/>
      <family val="2"/>
      <charset val="1"/>
    </font>
    <font>
      <sz val="10"/>
      <name val="Arial"/>
      <family val="2"/>
      <charset val="1"/>
    </font>
    <font>
      <u/>
      <sz val="10"/>
      <name val="Arial"/>
      <family val="2"/>
      <charset val="1"/>
    </font>
    <font>
      <i/>
      <sz val="10"/>
      <name val="Arial"/>
      <family val="2"/>
      <charset val="1"/>
    </font>
    <font>
      <b/>
      <sz val="12"/>
      <name val="Arial"/>
      <family val="2"/>
      <charset val="1"/>
    </font>
    <font>
      <sz val="10"/>
      <color indexed="63"/>
      <name val="Arial"/>
      <family val="2"/>
      <charset val="1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 indent="1"/>
    </xf>
    <xf numFmtId="0" fontId="1" fillId="0" borderId="0" xfId="1" applyAlignment="1">
      <alignment horizontal="left" indent="1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1" fillId="0" borderId="14" xfId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right" vertical="center"/>
    </xf>
    <xf numFmtId="0" fontId="3" fillId="0" borderId="0" xfId="1" applyFont="1" applyAlignment="1">
      <alignment horizontal="left" vertical="center" indent="1"/>
    </xf>
    <xf numFmtId="0" fontId="4" fillId="0" borderId="12" xfId="1" applyFont="1" applyBorder="1" applyAlignment="1">
      <alignment horizontal="left" vertical="center" indent="1"/>
    </xf>
    <xf numFmtId="0" fontId="4" fillId="0" borderId="7" xfId="1" applyFont="1" applyBorder="1" applyAlignment="1">
      <alignment horizontal="left" vertical="center" indent="1"/>
    </xf>
    <xf numFmtId="0" fontId="4" fillId="0" borderId="0" xfId="1" applyFont="1" applyBorder="1" applyAlignment="1">
      <alignment horizontal="left" vertical="center" indent="1"/>
    </xf>
    <xf numFmtId="0" fontId="9" fillId="0" borderId="12" xfId="2" applyFont="1" applyBorder="1" applyAlignment="1">
      <alignment horizontal="left" vertical="center" indent="1"/>
    </xf>
    <xf numFmtId="0" fontId="9" fillId="0" borderId="10" xfId="1" applyFont="1" applyBorder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9" fillId="0" borderId="10" xfId="2" applyFont="1" applyBorder="1" applyAlignment="1">
      <alignment horizontal="left" vertical="center" indent="1"/>
    </xf>
    <xf numFmtId="0" fontId="9" fillId="0" borderId="12" xfId="1" applyFont="1" applyBorder="1" applyAlignment="1">
      <alignment horizontal="left" vertical="center" indent="1"/>
    </xf>
    <xf numFmtId="0" fontId="9" fillId="0" borderId="7" xfId="2" applyFont="1" applyBorder="1" applyAlignment="1">
      <alignment horizontal="left" vertical="center" indent="1"/>
    </xf>
    <xf numFmtId="0" fontId="9" fillId="0" borderId="7" xfId="1" applyFont="1" applyBorder="1" applyAlignment="1">
      <alignment horizontal="left" vertical="center" indent="1"/>
    </xf>
    <xf numFmtId="0" fontId="8" fillId="0" borderId="10" xfId="1" applyFont="1" applyBorder="1" applyAlignment="1">
      <alignment horizontal="left" vertical="center" indent="1"/>
    </xf>
    <xf numFmtId="0" fontId="8" fillId="0" borderId="7" xfId="1" applyFont="1" applyBorder="1" applyAlignment="1">
      <alignment horizontal="left" vertical="center" indent="1"/>
    </xf>
    <xf numFmtId="0" fontId="8" fillId="0" borderId="13" xfId="1" applyFont="1" applyBorder="1" applyAlignment="1">
      <alignment horizontal="left" vertical="center" indent="1"/>
    </xf>
    <xf numFmtId="0" fontId="8" fillId="0" borderId="15" xfId="1" applyFont="1" applyBorder="1" applyAlignment="1">
      <alignment horizontal="left" vertical="center" indent="1"/>
    </xf>
    <xf numFmtId="0" fontId="8" fillId="0" borderId="0" xfId="1" applyFont="1" applyBorder="1" applyAlignment="1">
      <alignment horizontal="left" vertical="center" indent="1"/>
    </xf>
    <xf numFmtId="0" fontId="9" fillId="0" borderId="18" xfId="2" applyFont="1" applyBorder="1" applyAlignment="1">
      <alignment horizontal="left" vertical="center" indent="1"/>
    </xf>
    <xf numFmtId="0" fontId="9" fillId="0" borderId="0" xfId="1" applyFont="1" applyAlignment="1">
      <alignment horizontal="left" vertical="center" indent="1"/>
    </xf>
    <xf numFmtId="0" fontId="3" fillId="0" borderId="19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3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left" vertical="center" indent="1"/>
    </xf>
    <xf numFmtId="0" fontId="1" fillId="0" borderId="14" xfId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</cellXfs>
  <cellStyles count="3">
    <cellStyle name="Excel Built-in Normal" xfId="1" xr:uid="{00000000-0005-0000-0000-000000000000}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B7E1C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aerty@bluewin.ch" TargetMode="External"/><Relationship Id="rId3" Type="http://schemas.openxmlformats.org/officeDocument/2006/relationships/hyperlink" Target="mailto:maria.codferro@bluewin.ch" TargetMode="External"/><Relationship Id="rId7" Type="http://schemas.openxmlformats.org/officeDocument/2006/relationships/hyperlink" Target="mailto:hasler@romed.li" TargetMode="External"/><Relationship Id="rId2" Type="http://schemas.openxmlformats.org/officeDocument/2006/relationships/hyperlink" Target="mailto:rolf.zgraggen@gmx.ch" TargetMode="External"/><Relationship Id="rId1" Type="http://schemas.openxmlformats.org/officeDocument/2006/relationships/hyperlink" Target="mailto:ro.schelling@gmail.com" TargetMode="External"/><Relationship Id="rId6" Type="http://schemas.openxmlformats.org/officeDocument/2006/relationships/hyperlink" Target="mailto:jeanp.schaerer@gmail.com" TargetMode="External"/><Relationship Id="rId5" Type="http://schemas.openxmlformats.org/officeDocument/2006/relationships/hyperlink" Target="mailto:elisa.aeschbacher@gmx.ch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lisa.aeschbacher@gmx.ch" TargetMode="External"/><Relationship Id="rId9" Type="http://schemas.openxmlformats.org/officeDocument/2006/relationships/hyperlink" Target="mailto:guwer@hispeed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10"/>
  <sheetViews>
    <sheetView tabSelected="1" zoomScaleNormal="100" workbookViewId="0">
      <selection activeCell="C6" sqref="C6"/>
    </sheetView>
  </sheetViews>
  <sheetFormatPr baseColWidth="10" defaultColWidth="17.28515625" defaultRowHeight="15" customHeight="1" x14ac:dyDescent="0.2"/>
  <cols>
    <col min="1" max="1" width="15.140625" style="1" customWidth="1"/>
    <col min="2" max="2" width="22.28515625" style="1" customWidth="1"/>
    <col min="3" max="3" width="25" style="1" customWidth="1"/>
    <col min="4" max="4" width="9" style="1" customWidth="1"/>
    <col min="5" max="5" width="16.7109375" style="1" customWidth="1"/>
    <col min="6" max="6" width="4.5703125" style="1" customWidth="1"/>
    <col min="7" max="7" width="14.85546875" style="1" customWidth="1"/>
    <col min="8" max="8" width="26.5703125" style="5" customWidth="1"/>
    <col min="9" max="25" width="8.7109375" style="1" customWidth="1"/>
    <col min="26" max="16384" width="17.28515625" style="1"/>
  </cols>
  <sheetData>
    <row r="1" spans="1:25" s="10" customFormat="1" ht="19.5" customHeight="1" x14ac:dyDescent="0.2">
      <c r="A1" s="34" t="s">
        <v>139</v>
      </c>
      <c r="B1" s="28"/>
      <c r="C1" s="28"/>
      <c r="D1" s="29"/>
      <c r="E1" s="28"/>
      <c r="F1" s="35"/>
      <c r="G1" s="28"/>
      <c r="H1" s="36" t="s">
        <v>140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2.75" customHeight="1" x14ac:dyDescent="0.2">
      <c r="A2" s="3"/>
      <c r="B2" s="3"/>
      <c r="C2" s="3"/>
      <c r="D2" s="2"/>
      <c r="E2" s="3"/>
      <c r="F2" s="2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10" customFormat="1" ht="16.5" customHeight="1" x14ac:dyDescent="0.2">
      <c r="A3" s="6" t="s">
        <v>16</v>
      </c>
      <c r="B3" s="7"/>
      <c r="C3" s="7"/>
      <c r="D3" s="8"/>
      <c r="E3" s="7"/>
      <c r="F3" s="8"/>
      <c r="G3" s="7"/>
      <c r="H3" s="3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s="10" customFormat="1" ht="16.5" customHeight="1" x14ac:dyDescent="0.2">
      <c r="A4" s="11" t="s">
        <v>21</v>
      </c>
      <c r="B4" s="12" t="s">
        <v>112</v>
      </c>
      <c r="C4" s="12" t="s">
        <v>113</v>
      </c>
      <c r="D4" s="8"/>
      <c r="E4" s="7"/>
      <c r="F4" s="8"/>
      <c r="G4" s="8"/>
      <c r="H4" s="3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10" customFormat="1" ht="16.5" customHeight="1" x14ac:dyDescent="0.2">
      <c r="A5" s="13" t="s">
        <v>23</v>
      </c>
      <c r="B5" s="14" t="s">
        <v>15</v>
      </c>
      <c r="C5" s="14" t="s">
        <v>141</v>
      </c>
      <c r="D5" s="15">
        <v>8049</v>
      </c>
      <c r="E5" s="14" t="s">
        <v>2</v>
      </c>
      <c r="F5" s="15" t="s">
        <v>3</v>
      </c>
      <c r="G5" s="15" t="s">
        <v>17</v>
      </c>
      <c r="H5" s="38" t="str">
        <f>HYPERLINK("mailto:tschibaer@bluewin.ch","tschibaer@bluewin.ch")</f>
        <v>tschibaer@bluewin.ch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20" customFormat="1" ht="16.5" customHeight="1" x14ac:dyDescent="0.2">
      <c r="A6" s="16"/>
      <c r="B6" s="17" t="s">
        <v>24</v>
      </c>
      <c r="C6" s="17" t="s">
        <v>25</v>
      </c>
      <c r="D6" s="18">
        <v>8180</v>
      </c>
      <c r="E6" s="17" t="s">
        <v>26</v>
      </c>
      <c r="F6" s="18" t="s">
        <v>3</v>
      </c>
      <c r="G6" s="18" t="s">
        <v>27</v>
      </c>
      <c r="H6" s="39" t="str">
        <f>HYPERLINK("mailto:b.huser@sunrise.ch","b.huser@sunrise.ch")</f>
        <v>b.huser@sunrise.ch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s="10" customFormat="1" ht="16.5" customHeight="1" x14ac:dyDescent="0.2">
      <c r="A7" s="55"/>
      <c r="B7" s="56"/>
      <c r="C7" s="56"/>
      <c r="D7" s="57"/>
      <c r="E7" s="56"/>
      <c r="F7" s="57" t="s">
        <v>30</v>
      </c>
      <c r="G7" s="57" t="s">
        <v>125</v>
      </c>
      <c r="H7" s="58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10" customFormat="1" ht="16.5" customHeight="1" x14ac:dyDescent="0.2">
      <c r="A8" s="21"/>
      <c r="B8" s="21"/>
      <c r="C8" s="21"/>
      <c r="D8" s="22"/>
      <c r="E8" s="21"/>
      <c r="F8" s="22"/>
      <c r="G8" s="22"/>
      <c r="H8" s="40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10" customFormat="1" ht="16.5" customHeight="1" x14ac:dyDescent="0.2">
      <c r="A9" s="6" t="s">
        <v>28</v>
      </c>
      <c r="B9" s="7"/>
      <c r="C9" s="7"/>
      <c r="D9" s="8"/>
      <c r="E9" s="7"/>
      <c r="F9" s="8"/>
      <c r="G9" s="8"/>
      <c r="H9" s="3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s="10" customFormat="1" ht="16.5" customHeight="1" x14ac:dyDescent="0.2">
      <c r="A10" s="11" t="s">
        <v>29</v>
      </c>
      <c r="B10" s="12" t="s">
        <v>126</v>
      </c>
      <c r="C10" s="12" t="s">
        <v>36</v>
      </c>
      <c r="D10" s="8"/>
      <c r="E10" s="7"/>
      <c r="F10" s="8"/>
      <c r="G10" s="8"/>
      <c r="H10" s="3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s="10" customFormat="1" ht="16.5" customHeight="1" x14ac:dyDescent="0.2">
      <c r="A11" s="13" t="s">
        <v>0</v>
      </c>
      <c r="B11" s="14" t="s">
        <v>31</v>
      </c>
      <c r="C11" s="14" t="s">
        <v>127</v>
      </c>
      <c r="D11" s="15">
        <v>8050</v>
      </c>
      <c r="E11" s="14" t="s">
        <v>2</v>
      </c>
      <c r="F11" s="15" t="s">
        <v>30</v>
      </c>
      <c r="G11" s="15" t="s">
        <v>32</v>
      </c>
      <c r="H11" s="41" t="s">
        <v>128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s="10" customFormat="1" ht="16.5" customHeight="1" x14ac:dyDescent="0.2">
      <c r="A12" s="23"/>
      <c r="B12" s="24"/>
      <c r="C12" s="24"/>
      <c r="D12" s="25"/>
      <c r="E12" s="24"/>
      <c r="F12" s="25"/>
      <c r="G12" s="25"/>
      <c r="H12" s="4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10" customFormat="1" ht="16.5" customHeight="1" x14ac:dyDescent="0.2">
      <c r="A13" s="7"/>
      <c r="B13" s="7"/>
      <c r="C13" s="7"/>
      <c r="D13" s="8"/>
      <c r="E13" s="7"/>
      <c r="F13" s="8"/>
      <c r="G13" s="8"/>
      <c r="H13" s="4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s="10" customFormat="1" ht="16.5" customHeight="1" x14ac:dyDescent="0.2">
      <c r="A14" s="6" t="s">
        <v>33</v>
      </c>
      <c r="B14" s="7"/>
      <c r="C14" s="7"/>
      <c r="D14" s="8"/>
      <c r="E14" s="7"/>
      <c r="F14" s="8"/>
      <c r="G14" s="8"/>
      <c r="H14" s="43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s="10" customFormat="1" ht="16.5" customHeight="1" x14ac:dyDescent="0.2">
      <c r="A15" s="11" t="s">
        <v>34</v>
      </c>
      <c r="B15" s="12" t="s">
        <v>35</v>
      </c>
      <c r="C15" s="12" t="s">
        <v>36</v>
      </c>
      <c r="D15" s="8"/>
      <c r="E15" s="7"/>
      <c r="F15" s="8"/>
      <c r="G15" s="8"/>
      <c r="H15" s="43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s="10" customFormat="1" ht="16.5" customHeight="1" x14ac:dyDescent="0.2">
      <c r="A16" s="13" t="s">
        <v>0</v>
      </c>
      <c r="B16" s="14" t="s">
        <v>129</v>
      </c>
      <c r="C16" s="14" t="s">
        <v>130</v>
      </c>
      <c r="D16" s="15">
        <v>8804</v>
      </c>
      <c r="E16" s="14" t="s">
        <v>131</v>
      </c>
      <c r="F16" s="15" t="s">
        <v>3</v>
      </c>
      <c r="G16" s="15" t="s">
        <v>132</v>
      </c>
      <c r="H16" s="41" t="s">
        <v>133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s="10" customFormat="1" ht="16.5" customHeight="1" x14ac:dyDescent="0.2">
      <c r="A17" s="23" t="s">
        <v>38</v>
      </c>
      <c r="B17" s="24" t="s">
        <v>39</v>
      </c>
      <c r="C17" s="24" t="s">
        <v>40</v>
      </c>
      <c r="D17" s="25">
        <v>8102</v>
      </c>
      <c r="E17" s="24" t="s">
        <v>41</v>
      </c>
      <c r="F17" s="25" t="s">
        <v>3</v>
      </c>
      <c r="G17" s="25" t="s">
        <v>42</v>
      </c>
      <c r="H17" s="44" t="s">
        <v>106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s="10" customFormat="1" ht="16.5" customHeight="1" x14ac:dyDescent="0.2">
      <c r="A18" s="7"/>
      <c r="B18" s="7"/>
      <c r="C18" s="7"/>
      <c r="D18" s="8"/>
      <c r="E18" s="7"/>
      <c r="F18" s="8"/>
      <c r="G18" s="8"/>
      <c r="H18" s="3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s="10" customFormat="1" ht="16.5" customHeight="1" x14ac:dyDescent="0.2">
      <c r="A19" s="6" t="s">
        <v>13</v>
      </c>
      <c r="B19" s="7"/>
      <c r="C19" s="7"/>
      <c r="D19" s="8"/>
      <c r="E19" s="7"/>
      <c r="F19" s="8"/>
      <c r="G19" s="8"/>
      <c r="H19" s="3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s="10" customFormat="1" ht="16.5" customHeight="1" x14ac:dyDescent="0.2">
      <c r="A20" s="11" t="s">
        <v>43</v>
      </c>
      <c r="B20" s="12" t="s">
        <v>44</v>
      </c>
      <c r="C20" s="12" t="s">
        <v>45</v>
      </c>
      <c r="D20" s="8"/>
      <c r="E20" s="7"/>
      <c r="F20" s="8"/>
      <c r="G20" s="8"/>
      <c r="H20" s="3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s="10" customFormat="1" ht="16.5" customHeight="1" x14ac:dyDescent="0.2">
      <c r="A21" s="13" t="s">
        <v>0</v>
      </c>
      <c r="B21" s="14" t="s">
        <v>46</v>
      </c>
      <c r="C21" s="14" t="s">
        <v>47</v>
      </c>
      <c r="D21" s="15">
        <v>8118</v>
      </c>
      <c r="E21" s="14" t="s">
        <v>48</v>
      </c>
      <c r="F21" s="15" t="s">
        <v>3</v>
      </c>
      <c r="G21" s="15" t="s">
        <v>49</v>
      </c>
      <c r="H21" s="45" t="str">
        <f>HYPERLINK("mailto:rhess@rh-ubt.ch","rhess@rh-ubt.ch")</f>
        <v>rhess@rh-ubt.ch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s="10" customFormat="1" ht="16.5" customHeight="1" x14ac:dyDescent="0.2">
      <c r="A22" s="16" t="s">
        <v>4</v>
      </c>
      <c r="B22" s="17" t="s">
        <v>114</v>
      </c>
      <c r="C22" s="17" t="s">
        <v>115</v>
      </c>
      <c r="D22" s="18">
        <v>8903</v>
      </c>
      <c r="E22" s="17" t="s">
        <v>116</v>
      </c>
      <c r="F22" s="18" t="s">
        <v>3</v>
      </c>
      <c r="G22" s="18" t="s">
        <v>117</v>
      </c>
      <c r="H22" s="46" t="s">
        <v>118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s="10" customFormat="1" ht="16.5" customHeight="1" x14ac:dyDescent="0.2">
      <c r="A23" s="23" t="s">
        <v>11</v>
      </c>
      <c r="B23" s="24" t="s">
        <v>12</v>
      </c>
      <c r="C23" s="24" t="s">
        <v>50</v>
      </c>
      <c r="D23" s="25">
        <v>8037</v>
      </c>
      <c r="E23" s="24" t="s">
        <v>2</v>
      </c>
      <c r="F23" s="25" t="s">
        <v>3</v>
      </c>
      <c r="G23" s="25" t="s">
        <v>14</v>
      </c>
      <c r="H23" s="42" t="str">
        <f>HYPERLINK("mailto:kurtgammeter@bluewin.ch","kurtgammeter@bluewin.ch")</f>
        <v>kurtgammeter@bluewin.ch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s="10" customFormat="1" ht="16.5" customHeight="1" x14ac:dyDescent="0.2">
      <c r="A24" s="7"/>
      <c r="B24" s="7"/>
      <c r="C24" s="7"/>
      <c r="D24" s="8"/>
      <c r="E24" s="7"/>
      <c r="F24" s="8"/>
      <c r="G24" s="8"/>
      <c r="H24" s="4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s="10" customFormat="1" ht="16.5" customHeight="1" x14ac:dyDescent="0.2">
      <c r="A25" s="6" t="s">
        <v>51</v>
      </c>
      <c r="B25" s="7"/>
      <c r="C25" s="7"/>
      <c r="D25" s="8"/>
      <c r="E25" s="7"/>
      <c r="F25" s="8"/>
      <c r="G25" s="8"/>
      <c r="H25" s="43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s="10" customFormat="1" ht="16.5" customHeight="1" x14ac:dyDescent="0.2">
      <c r="A26" s="11" t="s">
        <v>52</v>
      </c>
      <c r="B26" s="12" t="s">
        <v>53</v>
      </c>
      <c r="C26" s="12" t="s">
        <v>54</v>
      </c>
      <c r="D26" s="8"/>
      <c r="E26" s="7"/>
      <c r="F26" s="8"/>
      <c r="G26" s="8"/>
      <c r="H26" s="43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s="10" customFormat="1" ht="16.5" customHeight="1" x14ac:dyDescent="0.2">
      <c r="A27" s="13" t="s">
        <v>37</v>
      </c>
      <c r="B27" s="14" t="s">
        <v>5</v>
      </c>
      <c r="C27" s="14" t="s">
        <v>6</v>
      </c>
      <c r="D27" s="15">
        <v>8006</v>
      </c>
      <c r="E27" s="14" t="s">
        <v>2</v>
      </c>
      <c r="F27" s="15" t="s">
        <v>3</v>
      </c>
      <c r="G27" s="15" t="s">
        <v>7</v>
      </c>
      <c r="H27" s="45" t="str">
        <f>HYPERLINK("mailto:mediaref@bluewin.ch","mediaref@bluewin.ch")</f>
        <v>mediaref@bluewin.ch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s="10" customFormat="1" ht="16.5" customHeight="1" x14ac:dyDescent="0.2">
      <c r="A28" s="16" t="s">
        <v>4</v>
      </c>
      <c r="B28" s="17" t="s">
        <v>55</v>
      </c>
      <c r="C28" s="17" t="s">
        <v>56</v>
      </c>
      <c r="D28" s="18">
        <v>8049</v>
      </c>
      <c r="E28" s="17" t="s">
        <v>2</v>
      </c>
      <c r="F28" s="18" t="s">
        <v>3</v>
      </c>
      <c r="G28" s="18" t="s">
        <v>57</v>
      </c>
      <c r="H28" s="47" t="str">
        <f>HYPERLINK("mailto:bruno.oetterli@gmx.ch","bruno.oetterli@gmx.ch")</f>
        <v>bruno.oetterli@gmx.ch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s="10" customFormat="1" ht="16.5" customHeight="1" x14ac:dyDescent="0.2">
      <c r="A29" s="16" t="s">
        <v>58</v>
      </c>
      <c r="B29" s="17" t="s">
        <v>59</v>
      </c>
      <c r="C29" s="17" t="s">
        <v>60</v>
      </c>
      <c r="D29" s="18">
        <v>8055</v>
      </c>
      <c r="E29" s="17" t="s">
        <v>2</v>
      </c>
      <c r="F29" s="18" t="s">
        <v>3</v>
      </c>
      <c r="G29" s="18" t="s">
        <v>61</v>
      </c>
      <c r="H29" s="46" t="s">
        <v>107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s="10" customFormat="1" ht="16.5" customHeight="1" x14ac:dyDescent="0.2">
      <c r="A30" s="16" t="s">
        <v>62</v>
      </c>
      <c r="B30" s="17" t="s">
        <v>63</v>
      </c>
      <c r="C30" s="17" t="s">
        <v>64</v>
      </c>
      <c r="D30" s="18">
        <v>8154</v>
      </c>
      <c r="E30" s="17" t="s">
        <v>65</v>
      </c>
      <c r="F30" s="18" t="s">
        <v>3</v>
      </c>
      <c r="G30" s="18" t="s">
        <v>66</v>
      </c>
      <c r="H30" s="47" t="str">
        <f>HYPERLINK("mailto:quadr@bluewin.ch","quadr@bluewin.ch")</f>
        <v>quadr@bluewin.ch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s="10" customFormat="1" ht="16.5" customHeight="1" x14ac:dyDescent="0.2">
      <c r="A31" s="23" t="s">
        <v>67</v>
      </c>
      <c r="B31" s="24" t="s">
        <v>59</v>
      </c>
      <c r="C31" s="24" t="s">
        <v>60</v>
      </c>
      <c r="D31" s="25">
        <v>8055</v>
      </c>
      <c r="E31" s="24" t="s">
        <v>2</v>
      </c>
      <c r="F31" s="25" t="s">
        <v>3</v>
      </c>
      <c r="G31" s="25" t="s">
        <v>61</v>
      </c>
      <c r="H31" s="44" t="s">
        <v>107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s="10" customFormat="1" ht="16.5" customHeight="1" x14ac:dyDescent="0.2">
      <c r="A32" s="7"/>
      <c r="B32" s="7"/>
      <c r="C32" s="7"/>
      <c r="D32" s="8"/>
      <c r="E32" s="7"/>
      <c r="F32" s="8"/>
      <c r="G32" s="8"/>
      <c r="H32" s="43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s="10" customFormat="1" ht="16.5" customHeight="1" x14ac:dyDescent="0.2">
      <c r="A33" s="6" t="s">
        <v>68</v>
      </c>
      <c r="B33" s="7"/>
      <c r="C33" s="7"/>
      <c r="D33" s="8"/>
      <c r="E33" s="7"/>
      <c r="F33" s="8"/>
      <c r="G33" s="8"/>
      <c r="H33" s="43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s="10" customFormat="1" ht="16.5" customHeight="1" x14ac:dyDescent="0.2">
      <c r="A34" s="11" t="s">
        <v>69</v>
      </c>
      <c r="B34" s="12" t="s">
        <v>119</v>
      </c>
      <c r="C34" s="12" t="s">
        <v>22</v>
      </c>
      <c r="D34" s="8"/>
      <c r="E34" s="7"/>
      <c r="F34" s="8"/>
      <c r="G34" s="8"/>
      <c r="H34" s="43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s="10" customFormat="1" ht="16.5" customHeight="1" x14ac:dyDescent="0.2">
      <c r="A35" s="13" t="s">
        <v>0</v>
      </c>
      <c r="B35" s="14" t="s">
        <v>18</v>
      </c>
      <c r="C35" s="14" t="s">
        <v>19</v>
      </c>
      <c r="D35" s="15">
        <v>8037</v>
      </c>
      <c r="E35" s="14" t="s">
        <v>2</v>
      </c>
      <c r="F35" s="15" t="s">
        <v>3</v>
      </c>
      <c r="G35" s="15" t="s">
        <v>20</v>
      </c>
      <c r="H35" s="45" t="str">
        <f>HYPERLINK("mailto:willy.s@hispeed.ch","willy.s@hispeed.ch")</f>
        <v>willy.s@hispeed.ch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s="10" customFormat="1" ht="16.5" customHeight="1" x14ac:dyDescent="0.2">
      <c r="A36" s="23"/>
      <c r="B36" s="24" t="s">
        <v>70</v>
      </c>
      <c r="C36" s="24" t="s">
        <v>71</v>
      </c>
      <c r="D36" s="26">
        <v>8048</v>
      </c>
      <c r="E36" s="24" t="s">
        <v>2</v>
      </c>
      <c r="F36" s="25" t="s">
        <v>3</v>
      </c>
      <c r="G36" s="25" t="s">
        <v>72</v>
      </c>
      <c r="H36" s="48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s="10" customFormat="1" ht="16.5" customHeight="1" x14ac:dyDescent="0.2">
      <c r="A37" s="11"/>
      <c r="B37" s="7"/>
      <c r="C37" s="7"/>
      <c r="D37" s="8"/>
      <c r="E37" s="7"/>
      <c r="F37" s="8"/>
      <c r="G37" s="8"/>
      <c r="H37" s="43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s="10" customFormat="1" ht="16.5" customHeight="1" x14ac:dyDescent="0.2">
      <c r="A38" s="6" t="s">
        <v>73</v>
      </c>
      <c r="B38" s="7"/>
      <c r="C38" s="7"/>
      <c r="D38" s="8"/>
      <c r="E38" s="7"/>
      <c r="F38" s="8"/>
      <c r="G38" s="8"/>
      <c r="H38" s="43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s="10" customFormat="1" ht="16.5" customHeight="1" x14ac:dyDescent="0.2">
      <c r="A39" s="11" t="s">
        <v>74</v>
      </c>
      <c r="B39" s="12" t="s">
        <v>124</v>
      </c>
      <c r="C39" s="12" t="s">
        <v>120</v>
      </c>
      <c r="D39" s="8"/>
      <c r="E39" s="7"/>
      <c r="F39" s="8"/>
      <c r="G39" s="8"/>
      <c r="H39" s="43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s="10" customFormat="1" ht="16.5" customHeight="1" x14ac:dyDescent="0.2">
      <c r="A40" s="13" t="s">
        <v>37</v>
      </c>
      <c r="B40" s="14" t="s">
        <v>8</v>
      </c>
      <c r="C40" s="14" t="s">
        <v>1</v>
      </c>
      <c r="D40" s="15">
        <v>8048</v>
      </c>
      <c r="E40" s="14" t="s">
        <v>2</v>
      </c>
      <c r="F40" s="15" t="s">
        <v>3</v>
      </c>
      <c r="G40" s="15" t="s">
        <v>9</v>
      </c>
      <c r="H40" s="41" t="s">
        <v>10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s="10" customFormat="1" ht="16.5" customHeight="1" x14ac:dyDescent="0.2">
      <c r="A41" s="16"/>
      <c r="B41" s="17"/>
      <c r="C41" s="17"/>
      <c r="D41" s="18"/>
      <c r="E41" s="17"/>
      <c r="F41" s="18" t="s">
        <v>30</v>
      </c>
      <c r="G41" s="18" t="s">
        <v>75</v>
      </c>
      <c r="H41" s="49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s="10" customFormat="1" ht="16.5" customHeight="1" x14ac:dyDescent="0.2">
      <c r="A42" s="16" t="s">
        <v>4</v>
      </c>
      <c r="B42" s="17" t="s">
        <v>76</v>
      </c>
      <c r="C42" s="17" t="s">
        <v>77</v>
      </c>
      <c r="D42" s="18">
        <v>8954</v>
      </c>
      <c r="E42" s="17" t="s">
        <v>78</v>
      </c>
      <c r="F42" s="18" t="s">
        <v>3</v>
      </c>
      <c r="G42" s="18" t="s">
        <v>79</v>
      </c>
      <c r="H42" s="47" t="str">
        <f>HYPERLINK("mailto:edigero@gmx.ch","edigero@gmx.ch")</f>
        <v>edigero@gmx.ch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s="10" customFormat="1" ht="16.5" customHeight="1" x14ac:dyDescent="0.2">
      <c r="A43" s="16" t="s">
        <v>80</v>
      </c>
      <c r="B43" s="17" t="s">
        <v>81</v>
      </c>
      <c r="C43" s="17" t="s">
        <v>122</v>
      </c>
      <c r="D43" s="18">
        <v>8618</v>
      </c>
      <c r="E43" s="17" t="s">
        <v>123</v>
      </c>
      <c r="F43" s="18" t="s">
        <v>3</v>
      </c>
      <c r="G43" s="18" t="s">
        <v>82</v>
      </c>
      <c r="H43" s="46" t="s">
        <v>105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s="10" customFormat="1" ht="16.5" customHeight="1" x14ac:dyDescent="0.2">
      <c r="A44" s="27"/>
      <c r="B44" s="28"/>
      <c r="C44" s="28"/>
      <c r="D44" s="29"/>
      <c r="E44" s="28"/>
      <c r="F44" s="29" t="s">
        <v>30</v>
      </c>
      <c r="G44" s="29" t="s">
        <v>83</v>
      </c>
      <c r="H44" s="50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s="10" customFormat="1" ht="16.5" customHeight="1" x14ac:dyDescent="0.2">
      <c r="A45" s="7"/>
      <c r="B45" s="7"/>
      <c r="C45" s="7"/>
      <c r="D45" s="8"/>
      <c r="E45" s="7"/>
      <c r="F45" s="8"/>
      <c r="G45" s="8"/>
      <c r="H45" s="43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s="10" customFormat="1" ht="16.5" customHeight="1" x14ac:dyDescent="0.2">
      <c r="A46" s="6" t="s">
        <v>84</v>
      </c>
      <c r="B46" s="7"/>
      <c r="C46" s="7"/>
      <c r="D46" s="8"/>
      <c r="E46" s="7"/>
      <c r="F46" s="8"/>
      <c r="G46" s="8"/>
      <c r="H46" s="43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s="10" customFormat="1" ht="16.5" customHeight="1" x14ac:dyDescent="0.2">
      <c r="A47" s="11" t="s">
        <v>85</v>
      </c>
      <c r="B47" s="12" t="s">
        <v>86</v>
      </c>
      <c r="C47" s="12" t="s">
        <v>87</v>
      </c>
      <c r="D47" s="8"/>
      <c r="E47" s="7"/>
      <c r="F47" s="8"/>
      <c r="G47" s="8"/>
      <c r="H47" s="43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s="10" customFormat="1" ht="16.5" customHeight="1" x14ac:dyDescent="0.2">
      <c r="A48" s="13" t="s">
        <v>37</v>
      </c>
      <c r="B48" s="14" t="s">
        <v>88</v>
      </c>
      <c r="C48" s="14" t="s">
        <v>89</v>
      </c>
      <c r="D48" s="15">
        <v>8134</v>
      </c>
      <c r="E48" s="14" t="s">
        <v>90</v>
      </c>
      <c r="F48" s="15" t="s">
        <v>3</v>
      </c>
      <c r="G48" s="15" t="s">
        <v>91</v>
      </c>
      <c r="H48" s="45" t="str">
        <f>HYPERLINK("mailto:matter.rosa@hotmail.com","matter.rosa@hotmail.com")</f>
        <v>matter.rosa@hotmail.com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s="20" customFormat="1" ht="16.5" customHeight="1" x14ac:dyDescent="0.2">
      <c r="A49" s="16" t="s">
        <v>92</v>
      </c>
      <c r="B49" s="17" t="s">
        <v>121</v>
      </c>
      <c r="C49" s="17"/>
      <c r="D49" s="18"/>
      <c r="E49" s="17"/>
      <c r="F49" s="18"/>
      <c r="G49" s="59"/>
      <c r="H49" s="4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s="30" customFormat="1" ht="16.5" customHeight="1" x14ac:dyDescent="0.2">
      <c r="A50" s="23" t="s">
        <v>138</v>
      </c>
      <c r="B50" s="24" t="s">
        <v>108</v>
      </c>
      <c r="C50" s="24" t="s">
        <v>109</v>
      </c>
      <c r="D50" s="25">
        <v>8102</v>
      </c>
      <c r="E50" s="24" t="s">
        <v>41</v>
      </c>
      <c r="F50" s="25" t="s">
        <v>3</v>
      </c>
      <c r="G50" s="25" t="s">
        <v>110</v>
      </c>
      <c r="H50" s="5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s="10" customFormat="1" ht="16.5" customHeight="1" x14ac:dyDescent="0.2">
      <c r="A51" s="21"/>
      <c r="B51" s="21"/>
      <c r="C51" s="21"/>
      <c r="D51" s="22"/>
      <c r="E51" s="21"/>
      <c r="F51" s="22"/>
      <c r="G51" s="22"/>
      <c r="H51" s="52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s="10" customFormat="1" ht="16.5" customHeight="1" x14ac:dyDescent="0.2">
      <c r="A52" s="6" t="s">
        <v>93</v>
      </c>
      <c r="B52" s="7"/>
      <c r="C52" s="7"/>
      <c r="D52" s="8"/>
      <c r="E52" s="7"/>
      <c r="F52" s="8"/>
      <c r="G52" s="8"/>
      <c r="H52" s="43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s="10" customFormat="1" ht="16.5" customHeight="1" x14ac:dyDescent="0.2">
      <c r="A53" s="11" t="s">
        <v>94</v>
      </c>
      <c r="B53" s="12" t="s">
        <v>95</v>
      </c>
      <c r="C53" s="12"/>
      <c r="D53" s="8"/>
      <c r="E53" s="7"/>
      <c r="F53" s="8"/>
      <c r="G53" s="8"/>
      <c r="H53" s="4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s="10" customFormat="1" ht="16.5" customHeight="1" x14ac:dyDescent="0.2">
      <c r="A54" s="13" t="s">
        <v>37</v>
      </c>
      <c r="B54" s="14" t="s">
        <v>96</v>
      </c>
      <c r="C54" s="14" t="s">
        <v>111</v>
      </c>
      <c r="D54" s="15">
        <v>8953</v>
      </c>
      <c r="E54" s="14" t="s">
        <v>97</v>
      </c>
      <c r="F54" s="15" t="s">
        <v>3</v>
      </c>
      <c r="G54" s="15" t="s">
        <v>98</v>
      </c>
      <c r="H54" s="45" t="str">
        <f>HYPERLINK("mailto:gilg@hispeed.ch","gilg@hispeed.ch")</f>
        <v>gilg@hispeed.ch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s="10" customFormat="1" ht="16.5" customHeight="1" x14ac:dyDescent="0.2">
      <c r="A55" s="16"/>
      <c r="B55" s="17"/>
      <c r="C55" s="17"/>
      <c r="D55" s="18"/>
      <c r="E55" s="17"/>
      <c r="F55" s="18" t="s">
        <v>30</v>
      </c>
      <c r="G55" s="18" t="s">
        <v>99</v>
      </c>
      <c r="H55" s="49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s="10" customFormat="1" ht="16.5" customHeight="1" x14ac:dyDescent="0.2">
      <c r="A56" s="16" t="s">
        <v>100</v>
      </c>
      <c r="B56" s="17" t="s">
        <v>101</v>
      </c>
      <c r="C56" s="17" t="s">
        <v>102</v>
      </c>
      <c r="D56" s="18">
        <v>2605</v>
      </c>
      <c r="E56" s="17" t="s">
        <v>103</v>
      </c>
      <c r="F56" s="18" t="s">
        <v>3</v>
      </c>
      <c r="G56" s="60" t="s">
        <v>104</v>
      </c>
      <c r="H56" s="49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s="10" customFormat="1" ht="16.5" customHeight="1" x14ac:dyDescent="0.2">
      <c r="A57" s="31" t="s">
        <v>92</v>
      </c>
      <c r="B57" s="32" t="s">
        <v>134</v>
      </c>
      <c r="C57" s="32" t="s">
        <v>135</v>
      </c>
      <c r="D57" s="33">
        <v>8049</v>
      </c>
      <c r="E57" s="32" t="s">
        <v>2</v>
      </c>
      <c r="F57" s="33" t="s">
        <v>30</v>
      </c>
      <c r="G57" s="33" t="s">
        <v>136</v>
      </c>
      <c r="H57" s="53" t="s">
        <v>137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s="10" customFormat="1" ht="16.5" customHeight="1" x14ac:dyDescent="0.2">
      <c r="A58" s="21"/>
      <c r="B58" s="21"/>
      <c r="C58" s="7"/>
      <c r="D58" s="8"/>
      <c r="E58" s="7"/>
      <c r="F58" s="8"/>
      <c r="G58" s="8"/>
      <c r="H58" s="54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s="10" customFormat="1" ht="16.5" customHeight="1" x14ac:dyDescent="0.2">
      <c r="A59" s="7"/>
      <c r="B59" s="7"/>
      <c r="C59" s="7"/>
      <c r="D59" s="8"/>
      <c r="E59" s="7"/>
      <c r="F59" s="8"/>
      <c r="G59" s="7"/>
      <c r="H59" s="9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s="10" customFormat="1" ht="16.5" customHeight="1" x14ac:dyDescent="0.2">
      <c r="A60" s="7"/>
      <c r="B60" s="7"/>
      <c r="C60" s="7"/>
      <c r="D60" s="8"/>
      <c r="E60" s="7"/>
      <c r="F60" s="8"/>
      <c r="G60" s="7"/>
      <c r="H60" s="9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s="10" customFormat="1" ht="16.5" customHeight="1" x14ac:dyDescent="0.2">
      <c r="A61" s="7"/>
      <c r="B61" s="7"/>
      <c r="C61" s="7"/>
      <c r="D61" s="8"/>
      <c r="E61" s="7"/>
      <c r="F61" s="8"/>
      <c r="G61" s="7"/>
      <c r="H61" s="9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s="10" customFormat="1" ht="16.5" customHeight="1" x14ac:dyDescent="0.2">
      <c r="A62" s="7"/>
      <c r="B62" s="7"/>
      <c r="C62" s="7"/>
      <c r="D62" s="8"/>
      <c r="E62" s="7"/>
      <c r="F62" s="8"/>
      <c r="G62" s="7"/>
      <c r="H62" s="9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s="10" customFormat="1" ht="16.5" customHeight="1" x14ac:dyDescent="0.2">
      <c r="A63" s="7"/>
      <c r="B63" s="7"/>
      <c r="C63" s="7"/>
      <c r="D63" s="8"/>
      <c r="E63" s="7"/>
      <c r="F63" s="8"/>
      <c r="G63" s="7"/>
      <c r="H63" s="9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s="10" customFormat="1" ht="16.5" customHeight="1" x14ac:dyDescent="0.2">
      <c r="A64" s="7"/>
      <c r="B64" s="7"/>
      <c r="C64" s="7"/>
      <c r="D64" s="8"/>
      <c r="E64" s="7"/>
      <c r="F64" s="8"/>
      <c r="G64" s="7"/>
      <c r="H64" s="9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s="10" customFormat="1" ht="16.5" customHeight="1" x14ac:dyDescent="0.2">
      <c r="A65" s="7"/>
      <c r="B65" s="7"/>
      <c r="C65" s="7"/>
      <c r="D65" s="8"/>
      <c r="E65" s="7"/>
      <c r="F65" s="8"/>
      <c r="G65" s="7"/>
      <c r="H65" s="9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s="10" customFormat="1" ht="16.5" customHeight="1" x14ac:dyDescent="0.2">
      <c r="A66" s="7"/>
      <c r="B66" s="7"/>
      <c r="C66" s="7"/>
      <c r="D66" s="8"/>
      <c r="E66" s="7"/>
      <c r="F66" s="8"/>
      <c r="G66" s="7"/>
      <c r="H66" s="9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s="10" customFormat="1" ht="16.5" customHeight="1" x14ac:dyDescent="0.2">
      <c r="A67" s="7"/>
      <c r="B67" s="7"/>
      <c r="C67" s="7"/>
      <c r="D67" s="8"/>
      <c r="E67" s="7"/>
      <c r="F67" s="8"/>
      <c r="G67" s="7"/>
      <c r="H67" s="9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s="10" customFormat="1" ht="16.5" customHeight="1" x14ac:dyDescent="0.2">
      <c r="A68" s="7"/>
      <c r="B68" s="7"/>
      <c r="C68" s="7"/>
      <c r="D68" s="8"/>
      <c r="E68" s="7"/>
      <c r="F68" s="8"/>
      <c r="G68" s="7"/>
      <c r="H68" s="9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s="10" customFormat="1" ht="16.5" customHeight="1" x14ac:dyDescent="0.2">
      <c r="A69" s="7"/>
      <c r="B69" s="7"/>
      <c r="C69" s="7"/>
      <c r="D69" s="8"/>
      <c r="E69" s="7"/>
      <c r="F69" s="8"/>
      <c r="G69" s="7"/>
      <c r="H69" s="9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s="10" customFormat="1" ht="16.5" customHeight="1" x14ac:dyDescent="0.2">
      <c r="A70" s="7"/>
      <c r="B70" s="7"/>
      <c r="C70" s="7"/>
      <c r="D70" s="8"/>
      <c r="E70" s="7"/>
      <c r="F70" s="8"/>
      <c r="G70" s="7"/>
      <c r="H70" s="9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s="10" customFormat="1" ht="16.5" customHeight="1" x14ac:dyDescent="0.2">
      <c r="A71" s="7"/>
      <c r="B71" s="7"/>
      <c r="C71" s="7"/>
      <c r="D71" s="8"/>
      <c r="E71" s="7"/>
      <c r="F71" s="8"/>
      <c r="G71" s="7"/>
      <c r="H71" s="9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s="10" customFormat="1" ht="16.5" customHeight="1" x14ac:dyDescent="0.2">
      <c r="A72" s="7"/>
      <c r="B72" s="7"/>
      <c r="C72" s="7"/>
      <c r="D72" s="8"/>
      <c r="E72" s="7"/>
      <c r="F72" s="8"/>
      <c r="G72" s="7"/>
      <c r="H72" s="9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s="10" customFormat="1" ht="16.5" customHeight="1" x14ac:dyDescent="0.2">
      <c r="A73" s="7"/>
      <c r="B73" s="7"/>
      <c r="C73" s="7"/>
      <c r="D73" s="8"/>
      <c r="E73" s="7"/>
      <c r="F73" s="8"/>
      <c r="G73" s="7"/>
      <c r="H73" s="9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s="10" customFormat="1" ht="16.5" customHeight="1" x14ac:dyDescent="0.2">
      <c r="A74" s="7"/>
      <c r="B74" s="7"/>
      <c r="C74" s="7"/>
      <c r="D74" s="8"/>
      <c r="E74" s="7"/>
      <c r="F74" s="8"/>
      <c r="G74" s="7"/>
      <c r="H74" s="9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s="10" customFormat="1" ht="16.5" customHeight="1" x14ac:dyDescent="0.2">
      <c r="A75" s="7"/>
      <c r="B75" s="7"/>
      <c r="C75" s="7"/>
      <c r="D75" s="8"/>
      <c r="E75" s="7"/>
      <c r="F75" s="8"/>
      <c r="G75" s="7"/>
      <c r="H75" s="9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s="10" customFormat="1" ht="16.5" customHeight="1" x14ac:dyDescent="0.2">
      <c r="A76" s="7"/>
      <c r="B76" s="7"/>
      <c r="C76" s="7"/>
      <c r="D76" s="8"/>
      <c r="E76" s="7"/>
      <c r="F76" s="8"/>
      <c r="G76" s="7"/>
      <c r="H76" s="9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s="10" customFormat="1" ht="16.5" customHeight="1" x14ac:dyDescent="0.2">
      <c r="A77" s="7"/>
      <c r="B77" s="7"/>
      <c r="C77" s="7"/>
      <c r="D77" s="8"/>
      <c r="E77" s="7"/>
      <c r="F77" s="8"/>
      <c r="G77" s="7"/>
      <c r="H77" s="9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s="10" customFormat="1" ht="16.5" customHeight="1" x14ac:dyDescent="0.2">
      <c r="A78" s="7"/>
      <c r="B78" s="7"/>
      <c r="C78" s="7"/>
      <c r="D78" s="8"/>
      <c r="E78" s="7"/>
      <c r="F78" s="8"/>
      <c r="G78" s="7"/>
      <c r="H78" s="9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s="10" customFormat="1" ht="16.5" customHeight="1" x14ac:dyDescent="0.2">
      <c r="A79" s="7"/>
      <c r="B79" s="7"/>
      <c r="C79" s="7"/>
      <c r="D79" s="8"/>
      <c r="E79" s="7"/>
      <c r="F79" s="8"/>
      <c r="G79" s="7"/>
      <c r="H79" s="9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s="10" customFormat="1" ht="16.5" customHeight="1" x14ac:dyDescent="0.2">
      <c r="A80" s="7"/>
      <c r="B80" s="7"/>
      <c r="C80" s="7"/>
      <c r="D80" s="8"/>
      <c r="E80" s="7"/>
      <c r="F80" s="8"/>
      <c r="G80" s="7"/>
      <c r="H80" s="9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s="10" customFormat="1" ht="16.5" customHeight="1" x14ac:dyDescent="0.2">
      <c r="A81" s="7"/>
      <c r="B81" s="7"/>
      <c r="C81" s="7"/>
      <c r="D81" s="8"/>
      <c r="E81" s="7"/>
      <c r="F81" s="8"/>
      <c r="G81" s="7"/>
      <c r="H81" s="9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s="10" customFormat="1" ht="16.5" customHeight="1" x14ac:dyDescent="0.2">
      <c r="A82" s="7"/>
      <c r="B82" s="7"/>
      <c r="C82" s="7"/>
      <c r="D82" s="8"/>
      <c r="E82" s="7"/>
      <c r="F82" s="8"/>
      <c r="G82" s="7"/>
      <c r="H82" s="9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s="10" customFormat="1" ht="16.5" customHeight="1" x14ac:dyDescent="0.2">
      <c r="A83" s="7"/>
      <c r="B83" s="7"/>
      <c r="C83" s="7"/>
      <c r="D83" s="8"/>
      <c r="E83" s="7"/>
      <c r="F83" s="8"/>
      <c r="G83" s="7"/>
      <c r="H83" s="9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s="10" customFormat="1" ht="16.5" customHeight="1" x14ac:dyDescent="0.2">
      <c r="A84" s="7"/>
      <c r="B84" s="7"/>
      <c r="C84" s="7"/>
      <c r="D84" s="8"/>
      <c r="E84" s="7"/>
      <c r="F84" s="8"/>
      <c r="G84" s="7"/>
      <c r="H84" s="9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s="10" customFormat="1" ht="16.5" customHeight="1" x14ac:dyDescent="0.2">
      <c r="A85" s="7"/>
      <c r="B85" s="7"/>
      <c r="C85" s="7"/>
      <c r="D85" s="8"/>
      <c r="E85" s="7"/>
      <c r="F85" s="8"/>
      <c r="G85" s="7"/>
      <c r="H85" s="9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s="10" customFormat="1" ht="16.5" customHeight="1" x14ac:dyDescent="0.2">
      <c r="A86" s="7"/>
      <c r="B86" s="7"/>
      <c r="C86" s="7"/>
      <c r="D86" s="8"/>
      <c r="E86" s="7"/>
      <c r="F86" s="8"/>
      <c r="G86" s="7"/>
      <c r="H86" s="9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s="10" customFormat="1" ht="16.5" customHeight="1" x14ac:dyDescent="0.2">
      <c r="A87" s="7"/>
      <c r="B87" s="7"/>
      <c r="C87" s="7"/>
      <c r="D87" s="8"/>
      <c r="E87" s="7"/>
      <c r="F87" s="8"/>
      <c r="G87" s="7"/>
      <c r="H87" s="9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s="10" customFormat="1" ht="16.5" customHeight="1" x14ac:dyDescent="0.2">
      <c r="A88" s="7"/>
      <c r="B88" s="7"/>
      <c r="C88" s="7"/>
      <c r="D88" s="8"/>
      <c r="E88" s="7"/>
      <c r="F88" s="8"/>
      <c r="G88" s="7"/>
      <c r="H88" s="9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s="10" customFormat="1" ht="16.5" customHeight="1" x14ac:dyDescent="0.2">
      <c r="A89" s="7"/>
      <c r="B89" s="7"/>
      <c r="C89" s="7"/>
      <c r="D89" s="8"/>
      <c r="E89" s="7"/>
      <c r="F89" s="8"/>
      <c r="G89" s="7"/>
      <c r="H89" s="9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s="10" customFormat="1" ht="16.5" customHeight="1" x14ac:dyDescent="0.2">
      <c r="A90" s="7"/>
      <c r="B90" s="7"/>
      <c r="C90" s="7"/>
      <c r="D90" s="8"/>
      <c r="E90" s="7"/>
      <c r="F90" s="8"/>
      <c r="G90" s="7"/>
      <c r="H90" s="9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s="10" customFormat="1" ht="16.5" customHeight="1" x14ac:dyDescent="0.2">
      <c r="A91" s="7"/>
      <c r="B91" s="7"/>
      <c r="C91" s="7"/>
      <c r="D91" s="8"/>
      <c r="E91" s="7"/>
      <c r="F91" s="8"/>
      <c r="G91" s="7"/>
      <c r="H91" s="9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s="10" customFormat="1" ht="16.5" customHeight="1" x14ac:dyDescent="0.2">
      <c r="A92" s="7"/>
      <c r="B92" s="7"/>
      <c r="C92" s="7"/>
      <c r="D92" s="8"/>
      <c r="E92" s="7"/>
      <c r="F92" s="8"/>
      <c r="G92" s="7"/>
      <c r="H92" s="9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s="10" customFormat="1" ht="16.5" customHeight="1" x14ac:dyDescent="0.2">
      <c r="A93" s="7"/>
      <c r="B93" s="7"/>
      <c r="C93" s="7"/>
      <c r="D93" s="8"/>
      <c r="E93" s="7"/>
      <c r="F93" s="8"/>
      <c r="G93" s="7"/>
      <c r="H93" s="9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s="10" customFormat="1" ht="16.5" customHeight="1" x14ac:dyDescent="0.2">
      <c r="A94" s="7"/>
      <c r="B94" s="7"/>
      <c r="C94" s="7"/>
      <c r="D94" s="8"/>
      <c r="E94" s="7"/>
      <c r="F94" s="8"/>
      <c r="G94" s="7"/>
      <c r="H94" s="9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s="10" customFormat="1" ht="16.5" customHeight="1" x14ac:dyDescent="0.2">
      <c r="A95" s="7"/>
      <c r="B95" s="7"/>
      <c r="C95" s="7"/>
      <c r="D95" s="8"/>
      <c r="E95" s="7"/>
      <c r="F95" s="8"/>
      <c r="G95" s="7"/>
      <c r="H95" s="9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s="10" customFormat="1" ht="16.5" customHeight="1" x14ac:dyDescent="0.2">
      <c r="A96" s="7"/>
      <c r="B96" s="7"/>
      <c r="C96" s="7"/>
      <c r="D96" s="8"/>
      <c r="E96" s="7"/>
      <c r="F96" s="8"/>
      <c r="G96" s="7"/>
      <c r="H96" s="9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s="10" customFormat="1" ht="16.5" customHeight="1" x14ac:dyDescent="0.2">
      <c r="A97" s="7"/>
      <c r="B97" s="7"/>
      <c r="C97" s="7"/>
      <c r="D97" s="8"/>
      <c r="E97" s="7"/>
      <c r="F97" s="8"/>
      <c r="G97" s="7"/>
      <c r="H97" s="9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s="10" customFormat="1" ht="16.5" customHeight="1" x14ac:dyDescent="0.2">
      <c r="A98" s="7"/>
      <c r="B98" s="7"/>
      <c r="C98" s="7"/>
      <c r="D98" s="8"/>
      <c r="E98" s="7"/>
      <c r="F98" s="8"/>
      <c r="G98" s="7"/>
      <c r="H98" s="9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s="10" customFormat="1" ht="16.5" customHeight="1" x14ac:dyDescent="0.2">
      <c r="A99" s="7"/>
      <c r="B99" s="7"/>
      <c r="C99" s="7"/>
      <c r="D99" s="8"/>
      <c r="E99" s="7"/>
      <c r="F99" s="8"/>
      <c r="G99" s="7"/>
      <c r="H99" s="9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s="10" customFormat="1" ht="16.5" customHeight="1" x14ac:dyDescent="0.2">
      <c r="A100" s="7"/>
      <c r="B100" s="7"/>
      <c r="C100" s="7"/>
      <c r="D100" s="8"/>
      <c r="E100" s="7"/>
      <c r="F100" s="8"/>
      <c r="G100" s="7"/>
      <c r="H100" s="9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s="10" customFormat="1" ht="16.5" customHeight="1" x14ac:dyDescent="0.2">
      <c r="A101" s="7"/>
      <c r="B101" s="7"/>
      <c r="C101" s="7"/>
      <c r="D101" s="8"/>
      <c r="E101" s="7"/>
      <c r="F101" s="8"/>
      <c r="G101" s="7"/>
      <c r="H101" s="9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s="10" customFormat="1" ht="16.5" customHeight="1" x14ac:dyDescent="0.2">
      <c r="A102" s="7"/>
      <c r="B102" s="7"/>
      <c r="C102" s="7"/>
      <c r="D102" s="8"/>
      <c r="E102" s="7"/>
      <c r="F102" s="8"/>
      <c r="G102" s="7"/>
      <c r="H102" s="9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s="10" customFormat="1" ht="16.5" customHeight="1" x14ac:dyDescent="0.2">
      <c r="A103" s="7"/>
      <c r="B103" s="7"/>
      <c r="C103" s="7"/>
      <c r="D103" s="8"/>
      <c r="E103" s="7"/>
      <c r="F103" s="8"/>
      <c r="G103" s="7"/>
      <c r="H103" s="9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s="10" customFormat="1" ht="16.5" customHeight="1" x14ac:dyDescent="0.2">
      <c r="A104" s="7"/>
      <c r="B104" s="7"/>
      <c r="C104" s="7"/>
      <c r="D104" s="8"/>
      <c r="E104" s="7"/>
      <c r="F104" s="8"/>
      <c r="G104" s="7"/>
      <c r="H104" s="9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s="10" customFormat="1" ht="16.5" customHeight="1" x14ac:dyDescent="0.2">
      <c r="A105" s="7"/>
      <c r="B105" s="7"/>
      <c r="C105" s="7"/>
      <c r="D105" s="8"/>
      <c r="E105" s="7"/>
      <c r="F105" s="8"/>
      <c r="G105" s="7"/>
      <c r="H105" s="9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2.75" customHeight="1" x14ac:dyDescent="0.2">
      <c r="A106" s="3"/>
      <c r="B106" s="3"/>
      <c r="C106" s="3"/>
      <c r="D106" s="2"/>
      <c r="E106" s="3"/>
      <c r="F106" s="2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 x14ac:dyDescent="0.2">
      <c r="A107" s="3"/>
      <c r="B107" s="3"/>
      <c r="C107" s="3"/>
      <c r="D107" s="2"/>
      <c r="E107" s="3"/>
      <c r="F107" s="2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 x14ac:dyDescent="0.2">
      <c r="A108" s="3"/>
      <c r="B108" s="3"/>
      <c r="C108" s="3"/>
      <c r="D108" s="2"/>
      <c r="E108" s="3"/>
      <c r="F108" s="2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 x14ac:dyDescent="0.2">
      <c r="A109" s="3"/>
      <c r="B109" s="3"/>
      <c r="C109" s="3"/>
      <c r="D109" s="2"/>
      <c r="E109" s="3"/>
      <c r="F109" s="2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 x14ac:dyDescent="0.2">
      <c r="A110" s="3"/>
      <c r="B110" s="3"/>
      <c r="C110" s="3"/>
      <c r="D110" s="2"/>
      <c r="E110" s="3"/>
      <c r="F110" s="2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customHeight="1" x14ac:dyDescent="0.2">
      <c r="A111" s="3"/>
      <c r="B111" s="3"/>
      <c r="C111" s="3"/>
      <c r="D111" s="2"/>
      <c r="E111" s="3"/>
      <c r="F111" s="2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 x14ac:dyDescent="0.2">
      <c r="A112" s="3"/>
      <c r="B112" s="3"/>
      <c r="C112" s="3"/>
      <c r="D112" s="2"/>
      <c r="E112" s="3"/>
      <c r="F112" s="2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 x14ac:dyDescent="0.2">
      <c r="A113" s="3"/>
      <c r="B113" s="3"/>
      <c r="C113" s="3"/>
      <c r="D113" s="2"/>
      <c r="E113" s="3"/>
      <c r="F113" s="2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 x14ac:dyDescent="0.2">
      <c r="A114" s="3"/>
      <c r="B114" s="3"/>
      <c r="C114" s="3"/>
      <c r="D114" s="2"/>
      <c r="E114" s="3"/>
      <c r="F114" s="2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 x14ac:dyDescent="0.2">
      <c r="A115" s="3"/>
      <c r="B115" s="3"/>
      <c r="C115" s="3"/>
      <c r="D115" s="2"/>
      <c r="E115" s="3"/>
      <c r="F115" s="2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 x14ac:dyDescent="0.2">
      <c r="A116" s="3"/>
      <c r="B116" s="3"/>
      <c r="C116" s="3"/>
      <c r="D116" s="2"/>
      <c r="E116" s="3"/>
      <c r="F116" s="2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x14ac:dyDescent="0.2">
      <c r="A117" s="3"/>
      <c r="B117" s="3"/>
      <c r="C117" s="3"/>
      <c r="D117" s="2"/>
      <c r="E117" s="3"/>
      <c r="F117" s="2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x14ac:dyDescent="0.2">
      <c r="A118" s="3"/>
      <c r="B118" s="3"/>
      <c r="C118" s="3"/>
      <c r="D118" s="2"/>
      <c r="E118" s="3"/>
      <c r="F118" s="2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x14ac:dyDescent="0.2">
      <c r="A119" s="3"/>
      <c r="B119" s="3"/>
      <c r="C119" s="3"/>
      <c r="D119" s="2"/>
      <c r="E119" s="3"/>
      <c r="F119" s="2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 x14ac:dyDescent="0.2">
      <c r="A120" s="3"/>
      <c r="B120" s="3"/>
      <c r="C120" s="3"/>
      <c r="D120" s="2"/>
      <c r="E120" s="3"/>
      <c r="F120" s="2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x14ac:dyDescent="0.2">
      <c r="A121" s="3"/>
      <c r="B121" s="3"/>
      <c r="C121" s="3"/>
      <c r="D121" s="2"/>
      <c r="E121" s="3"/>
      <c r="F121" s="2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x14ac:dyDescent="0.2">
      <c r="A122" s="3"/>
      <c r="B122" s="3"/>
      <c r="C122" s="3"/>
      <c r="D122" s="2"/>
      <c r="E122" s="3"/>
      <c r="F122" s="2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 x14ac:dyDescent="0.2">
      <c r="A123" s="3"/>
      <c r="B123" s="3"/>
      <c r="C123" s="3"/>
      <c r="D123" s="2"/>
      <c r="E123" s="3"/>
      <c r="F123" s="2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x14ac:dyDescent="0.2">
      <c r="A124" s="3"/>
      <c r="B124" s="3"/>
      <c r="C124" s="3"/>
      <c r="D124" s="2"/>
      <c r="E124" s="3"/>
      <c r="F124" s="2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x14ac:dyDescent="0.2">
      <c r="A125" s="3"/>
      <c r="B125" s="3"/>
      <c r="C125" s="3"/>
      <c r="D125" s="2"/>
      <c r="E125" s="3"/>
      <c r="F125" s="2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x14ac:dyDescent="0.2">
      <c r="A126" s="3"/>
      <c r="B126" s="3"/>
      <c r="C126" s="3"/>
      <c r="D126" s="2"/>
      <c r="E126" s="3"/>
      <c r="F126" s="2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 x14ac:dyDescent="0.2">
      <c r="A127" s="3"/>
      <c r="B127" s="3"/>
      <c r="C127" s="3"/>
      <c r="D127" s="2"/>
      <c r="E127" s="3"/>
      <c r="F127" s="2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2">
      <c r="A128" s="3"/>
      <c r="B128" s="3"/>
      <c r="C128" s="3"/>
      <c r="D128" s="2"/>
      <c r="E128" s="3"/>
      <c r="F128" s="2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2">
      <c r="A129" s="3"/>
      <c r="B129" s="3"/>
      <c r="C129" s="3"/>
      <c r="D129" s="2"/>
      <c r="E129" s="3"/>
      <c r="F129" s="2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2">
      <c r="A130" s="3"/>
      <c r="B130" s="3"/>
      <c r="C130" s="3"/>
      <c r="D130" s="2"/>
      <c r="E130" s="3"/>
      <c r="F130" s="2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2">
      <c r="A131" s="3"/>
      <c r="B131" s="3"/>
      <c r="C131" s="3"/>
      <c r="D131" s="2"/>
      <c r="E131" s="3"/>
      <c r="F131" s="2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2">
      <c r="A132" s="3"/>
      <c r="B132" s="3"/>
      <c r="C132" s="3"/>
      <c r="D132" s="2"/>
      <c r="E132" s="3"/>
      <c r="F132" s="2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2">
      <c r="A133" s="3"/>
      <c r="B133" s="3"/>
      <c r="C133" s="3"/>
      <c r="D133" s="2"/>
      <c r="E133" s="3"/>
      <c r="F133" s="2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2">
      <c r="A134" s="3"/>
      <c r="B134" s="3"/>
      <c r="C134" s="3"/>
      <c r="D134" s="2"/>
      <c r="E134" s="3"/>
      <c r="F134" s="2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2">
      <c r="A135" s="3"/>
      <c r="B135" s="3"/>
      <c r="C135" s="3"/>
      <c r="D135" s="2"/>
      <c r="E135" s="3"/>
      <c r="F135" s="2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2">
      <c r="A136" s="3"/>
      <c r="B136" s="3"/>
      <c r="C136" s="3"/>
      <c r="D136" s="2"/>
      <c r="E136" s="3"/>
      <c r="F136" s="2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2">
      <c r="A137" s="3"/>
      <c r="B137" s="3"/>
      <c r="C137" s="3"/>
      <c r="D137" s="2"/>
      <c r="E137" s="3"/>
      <c r="F137" s="2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2">
      <c r="A138" s="3"/>
      <c r="B138" s="3"/>
      <c r="C138" s="3"/>
      <c r="D138" s="2"/>
      <c r="E138" s="3"/>
      <c r="F138" s="2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2">
      <c r="A139" s="3"/>
      <c r="B139" s="3"/>
      <c r="C139" s="3"/>
      <c r="D139" s="2"/>
      <c r="E139" s="3"/>
      <c r="F139" s="2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2">
      <c r="A140" s="3"/>
      <c r="B140" s="3"/>
      <c r="C140" s="3"/>
      <c r="D140" s="2"/>
      <c r="E140" s="3"/>
      <c r="F140" s="2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2">
      <c r="A141" s="3"/>
      <c r="B141" s="3"/>
      <c r="C141" s="3"/>
      <c r="D141" s="2"/>
      <c r="E141" s="3"/>
      <c r="F141" s="2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2">
      <c r="A142" s="3"/>
      <c r="B142" s="3"/>
      <c r="C142" s="3"/>
      <c r="D142" s="2"/>
      <c r="E142" s="3"/>
      <c r="F142" s="2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2">
      <c r="A143" s="3"/>
      <c r="B143" s="3"/>
      <c r="C143" s="3"/>
      <c r="D143" s="2"/>
      <c r="E143" s="3"/>
      <c r="F143" s="2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2">
      <c r="A144" s="3"/>
      <c r="B144" s="3"/>
      <c r="C144" s="3"/>
      <c r="D144" s="2"/>
      <c r="E144" s="3"/>
      <c r="F144" s="2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 x14ac:dyDescent="0.2">
      <c r="A145" s="3"/>
      <c r="B145" s="3"/>
      <c r="C145" s="3"/>
      <c r="D145" s="2"/>
      <c r="E145" s="3"/>
      <c r="F145" s="2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2">
      <c r="A146" s="3"/>
      <c r="B146" s="3"/>
      <c r="C146" s="3"/>
      <c r="D146" s="2"/>
      <c r="E146" s="3"/>
      <c r="F146" s="2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2">
      <c r="A147" s="3"/>
      <c r="B147" s="3"/>
      <c r="C147" s="3"/>
      <c r="D147" s="2"/>
      <c r="E147" s="3"/>
      <c r="F147" s="2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2">
      <c r="A148" s="3"/>
      <c r="B148" s="3"/>
      <c r="C148" s="3"/>
      <c r="D148" s="2"/>
      <c r="E148" s="3"/>
      <c r="F148" s="2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2">
      <c r="A149" s="3"/>
      <c r="B149" s="3"/>
      <c r="C149" s="3"/>
      <c r="D149" s="2"/>
      <c r="E149" s="3"/>
      <c r="F149" s="2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2">
      <c r="A150" s="3"/>
      <c r="B150" s="3"/>
      <c r="C150" s="3"/>
      <c r="D150" s="2"/>
      <c r="E150" s="3"/>
      <c r="F150" s="2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">
      <c r="A151" s="3"/>
      <c r="B151" s="3"/>
      <c r="C151" s="3"/>
      <c r="D151" s="2"/>
      <c r="E151" s="3"/>
      <c r="F151" s="2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">
      <c r="A152" s="3"/>
      <c r="B152" s="3"/>
      <c r="C152" s="3"/>
      <c r="D152" s="2"/>
      <c r="E152" s="3"/>
      <c r="F152" s="2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">
      <c r="A153" s="3"/>
      <c r="B153" s="3"/>
      <c r="C153" s="3"/>
      <c r="D153" s="2"/>
      <c r="E153" s="3"/>
      <c r="F153" s="2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2">
      <c r="A154" s="3"/>
      <c r="B154" s="3"/>
      <c r="C154" s="3"/>
      <c r="D154" s="2"/>
      <c r="E154" s="3"/>
      <c r="F154" s="2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">
      <c r="A155" s="3"/>
      <c r="B155" s="3"/>
      <c r="C155" s="3"/>
      <c r="D155" s="2"/>
      <c r="E155" s="3"/>
      <c r="F155" s="2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">
      <c r="A156" s="3"/>
      <c r="B156" s="3"/>
      <c r="C156" s="3"/>
      <c r="D156" s="2"/>
      <c r="E156" s="3"/>
      <c r="F156" s="2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">
      <c r="A157" s="3"/>
      <c r="B157" s="3"/>
      <c r="C157" s="3"/>
      <c r="D157" s="2"/>
      <c r="E157" s="3"/>
      <c r="F157" s="2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">
      <c r="A158" s="3"/>
      <c r="B158" s="3"/>
      <c r="C158" s="3"/>
      <c r="D158" s="2"/>
      <c r="E158" s="3"/>
      <c r="F158" s="2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">
      <c r="A159" s="3"/>
      <c r="B159" s="3"/>
      <c r="C159" s="3"/>
      <c r="D159" s="2"/>
      <c r="E159" s="3"/>
      <c r="F159" s="2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2">
      <c r="A160" s="3"/>
      <c r="B160" s="3"/>
      <c r="C160" s="3"/>
      <c r="D160" s="2"/>
      <c r="E160" s="3"/>
      <c r="F160" s="2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2">
      <c r="A161" s="3"/>
      <c r="B161" s="3"/>
      <c r="C161" s="3"/>
      <c r="D161" s="2"/>
      <c r="E161" s="3"/>
      <c r="F161" s="2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">
      <c r="A162" s="3"/>
      <c r="B162" s="3"/>
      <c r="C162" s="3"/>
      <c r="D162" s="2"/>
      <c r="E162" s="3"/>
      <c r="F162" s="2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">
      <c r="A163" s="3"/>
      <c r="B163" s="3"/>
      <c r="C163" s="3"/>
      <c r="D163" s="2"/>
      <c r="E163" s="3"/>
      <c r="F163" s="2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2">
      <c r="A164" s="3"/>
      <c r="B164" s="3"/>
      <c r="C164" s="3"/>
      <c r="D164" s="2"/>
      <c r="E164" s="3"/>
      <c r="F164" s="2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2">
      <c r="A165" s="3"/>
      <c r="B165" s="3"/>
      <c r="C165" s="3"/>
      <c r="D165" s="2"/>
      <c r="E165" s="3"/>
      <c r="F165" s="2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2">
      <c r="A166" s="3"/>
      <c r="B166" s="3"/>
      <c r="C166" s="3"/>
      <c r="D166" s="2"/>
      <c r="E166" s="3"/>
      <c r="F166" s="2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">
      <c r="A167" s="3"/>
      <c r="B167" s="3"/>
      <c r="C167" s="3"/>
      <c r="D167" s="2"/>
      <c r="E167" s="3"/>
      <c r="F167" s="2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">
      <c r="A168" s="3"/>
      <c r="B168" s="3"/>
      <c r="C168" s="3"/>
      <c r="D168" s="2"/>
      <c r="E168" s="3"/>
      <c r="F168" s="2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">
      <c r="A169" s="3"/>
      <c r="B169" s="3"/>
      <c r="C169" s="3"/>
      <c r="D169" s="2"/>
      <c r="E169" s="3"/>
      <c r="F169" s="2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">
      <c r="A170" s="3"/>
      <c r="B170" s="3"/>
      <c r="C170" s="3"/>
      <c r="D170" s="2"/>
      <c r="E170" s="3"/>
      <c r="F170" s="2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">
      <c r="A171" s="3"/>
      <c r="B171" s="3"/>
      <c r="C171" s="3"/>
      <c r="D171" s="2"/>
      <c r="E171" s="3"/>
      <c r="F171" s="2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">
      <c r="A172" s="3"/>
      <c r="B172" s="3"/>
      <c r="C172" s="3"/>
      <c r="D172" s="2"/>
      <c r="E172" s="3"/>
      <c r="F172" s="2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">
      <c r="A173" s="3"/>
      <c r="B173" s="3"/>
      <c r="C173" s="3"/>
      <c r="D173" s="2"/>
      <c r="E173" s="3"/>
      <c r="F173" s="2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">
      <c r="A174" s="3"/>
      <c r="B174" s="3"/>
      <c r="C174" s="3"/>
      <c r="D174" s="2"/>
      <c r="E174" s="3"/>
      <c r="F174" s="2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">
      <c r="A175" s="3"/>
      <c r="B175" s="3"/>
      <c r="C175" s="3"/>
      <c r="D175" s="2"/>
      <c r="E175" s="3"/>
      <c r="F175" s="2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">
      <c r="A176" s="3"/>
      <c r="B176" s="3"/>
      <c r="C176" s="3"/>
      <c r="D176" s="2"/>
      <c r="E176" s="3"/>
      <c r="F176" s="2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">
      <c r="A177" s="3"/>
      <c r="B177" s="3"/>
      <c r="C177" s="3"/>
      <c r="D177" s="2"/>
      <c r="E177" s="3"/>
      <c r="F177" s="2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">
      <c r="A178" s="3"/>
      <c r="B178" s="3"/>
      <c r="C178" s="3"/>
      <c r="D178" s="2"/>
      <c r="E178" s="3"/>
      <c r="F178" s="2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">
      <c r="A179" s="3"/>
      <c r="B179" s="3"/>
      <c r="C179" s="3"/>
      <c r="D179" s="2"/>
      <c r="E179" s="3"/>
      <c r="F179" s="2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"/>
    <row r="181" spans="1:25" ht="12.75" customHeight="1" x14ac:dyDescent="0.2"/>
    <row r="182" spans="1:25" ht="12.75" customHeight="1" x14ac:dyDescent="0.2"/>
    <row r="183" spans="1:25" ht="12.75" customHeight="1" x14ac:dyDescent="0.2"/>
    <row r="184" spans="1:25" ht="12.75" customHeight="1" x14ac:dyDescent="0.2"/>
    <row r="185" spans="1:25" ht="12.75" customHeight="1" x14ac:dyDescent="0.2"/>
    <row r="186" spans="1:25" ht="12.75" customHeight="1" x14ac:dyDescent="0.2"/>
    <row r="187" spans="1:25" ht="12.75" customHeight="1" x14ac:dyDescent="0.2"/>
    <row r="188" spans="1:25" ht="12.75" customHeight="1" x14ac:dyDescent="0.2"/>
    <row r="189" spans="1:25" ht="12.75" customHeight="1" x14ac:dyDescent="0.2"/>
    <row r="190" spans="1:25" ht="12.75" customHeight="1" x14ac:dyDescent="0.2"/>
    <row r="191" spans="1:25" ht="12.75" customHeight="1" x14ac:dyDescent="0.2"/>
    <row r="192" spans="1:25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</sheetData>
  <sheetProtection selectLockedCells="1" selectUnlockedCells="1"/>
  <hyperlinks>
    <hyperlink ref="H40" r:id="rId1" xr:uid="{00000000-0004-0000-0000-000000000000}"/>
    <hyperlink ref="H43" r:id="rId2" xr:uid="{00000000-0004-0000-0000-000001000000}"/>
    <hyperlink ref="H17" r:id="rId3" xr:uid="{00000000-0004-0000-0000-000002000000}"/>
    <hyperlink ref="H31" r:id="rId4" xr:uid="{00000000-0004-0000-0000-000003000000}"/>
    <hyperlink ref="H29" r:id="rId5" xr:uid="{00000000-0004-0000-0000-000004000000}"/>
    <hyperlink ref="H11" r:id="rId6" xr:uid="{00000000-0004-0000-0000-000008000000}"/>
    <hyperlink ref="H16" r:id="rId7" xr:uid="{00000000-0004-0000-0000-000009000000}"/>
    <hyperlink ref="H22" r:id="rId8" xr:uid="{00000000-0004-0000-0000-00000A000000}"/>
    <hyperlink ref="H57" r:id="rId9" xr:uid="{00000000-0004-0000-0000-00000B000000}"/>
  </hyperlinks>
  <pageMargins left="0.67" right="0.59055118110236227" top="0.62992125984251968" bottom="0.59055118110236227" header="0.35433070866141736" footer="0.35433070866141736"/>
  <pageSetup paperSize="9" firstPageNumber="0" orientation="landscape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7.28515625" defaultRowHeight="15" customHeight="1" x14ac:dyDescent="0.2"/>
  <cols>
    <col min="1" max="16384" width="17.28515625" style="1"/>
  </cols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7.28515625" defaultRowHeight="15" customHeight="1" x14ac:dyDescent="0.2"/>
  <cols>
    <col min="1" max="6" width="10.5703125" style="1" customWidth="1"/>
    <col min="7" max="26" width="8.7109375" style="1" customWidth="1"/>
    <col min="27" max="16384" width="17.28515625" style="1"/>
  </cols>
  <sheetData>
    <row r="1" spans="1:26" ht="1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/>
    <row r="131" spans="1:26" ht="12.75" customHeight="1" x14ac:dyDescent="0.2"/>
    <row r="132" spans="1:26" ht="12.75" customHeight="1" x14ac:dyDescent="0.2"/>
    <row r="133" spans="1:26" ht="12.75" customHeight="1" x14ac:dyDescent="0.2"/>
    <row r="134" spans="1:26" ht="12.75" customHeight="1" x14ac:dyDescent="0.2"/>
    <row r="135" spans="1:26" ht="12.75" customHeight="1" x14ac:dyDescent="0.2"/>
    <row r="136" spans="1:26" ht="12.75" customHeight="1" x14ac:dyDescent="0.2"/>
    <row r="137" spans="1:26" ht="12.75" customHeight="1" x14ac:dyDescent="0.2"/>
    <row r="138" spans="1:26" ht="12.75" customHeight="1" x14ac:dyDescent="0.2"/>
    <row r="139" spans="1:26" ht="12.75" customHeight="1" x14ac:dyDescent="0.2"/>
    <row r="140" spans="1:26" ht="12.75" customHeight="1" x14ac:dyDescent="0.2"/>
    <row r="141" spans="1:26" ht="12.75" customHeight="1" x14ac:dyDescent="0.2"/>
    <row r="142" spans="1:26" ht="12.75" customHeight="1" x14ac:dyDescent="0.2"/>
    <row r="143" spans="1:26" ht="12.75" customHeight="1" x14ac:dyDescent="0.2"/>
    <row r="144" spans="1:26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baseColWidth="10" defaultColWidth="17.28515625" defaultRowHeight="15" customHeight="1" x14ac:dyDescent="0.2"/>
  <cols>
    <col min="1" max="6" width="10.5703125" style="1" customWidth="1"/>
    <col min="7" max="26" width="8.7109375" style="1" customWidth="1"/>
    <col min="27" max="16384" width="17.28515625" style="1"/>
  </cols>
  <sheetData>
    <row r="1" spans="1:26" ht="1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/>
    <row r="131" spans="1:26" ht="12.75" customHeight="1" x14ac:dyDescent="0.2"/>
    <row r="132" spans="1:26" ht="12.75" customHeight="1" x14ac:dyDescent="0.2"/>
    <row r="133" spans="1:26" ht="12.75" customHeight="1" x14ac:dyDescent="0.2"/>
    <row r="134" spans="1:26" ht="12.75" customHeight="1" x14ac:dyDescent="0.2"/>
    <row r="135" spans="1:26" ht="12.75" customHeight="1" x14ac:dyDescent="0.2"/>
    <row r="136" spans="1:26" ht="12.75" customHeight="1" x14ac:dyDescent="0.2"/>
    <row r="137" spans="1:26" ht="12.75" customHeight="1" x14ac:dyDescent="0.2"/>
    <row r="138" spans="1:26" ht="12.75" customHeight="1" x14ac:dyDescent="0.2"/>
    <row r="139" spans="1:26" ht="12.75" customHeight="1" x14ac:dyDescent="0.2"/>
    <row r="140" spans="1:26" ht="12.75" customHeight="1" x14ac:dyDescent="0.2"/>
    <row r="141" spans="1:26" ht="12.75" customHeight="1" x14ac:dyDescent="0.2"/>
    <row r="142" spans="1:26" ht="12.75" customHeight="1" x14ac:dyDescent="0.2"/>
    <row r="143" spans="1:26" ht="12.75" customHeight="1" x14ac:dyDescent="0.2"/>
    <row r="144" spans="1:26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Tabellenblatt1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Rosmarie Schelling</dc:creator>
  <cp:lastModifiedBy>Christian</cp:lastModifiedBy>
  <cp:lastPrinted>2018-08-29T12:24:19Z</cp:lastPrinted>
  <dcterms:created xsi:type="dcterms:W3CDTF">2016-11-16T14:45:24Z</dcterms:created>
  <dcterms:modified xsi:type="dcterms:W3CDTF">2020-01-26T08:43:38Z</dcterms:modified>
</cp:coreProperties>
</file>